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Renate.Kundzina\Documents\2018.gads\Operatīvā statistika\Gada publikāciju statistika\"/>
    </mc:Choice>
  </mc:AlternateContent>
  <xr:revisionPtr revIDLastSave="0" documentId="12_ncr:500000_{2130A9FC-5BA8-43C5-8A15-5D15B8AE26A0}" xr6:coauthVersionLast="31" xr6:coauthVersionMax="31" xr10:uidLastSave="{00000000-0000-0000-0000-000000000000}"/>
  <bookViews>
    <workbookView xWindow="0" yWindow="0" windowWidth="28800" windowHeight="1410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E13" i="1" l="1"/>
  <c r="D13" i="1"/>
  <c r="C13" i="1"/>
  <c r="E24" i="1" l="1"/>
  <c r="D24" i="1"/>
  <c r="C24" i="1"/>
  <c r="E25" i="1"/>
  <c r="D25" i="1"/>
  <c r="C25" i="1"/>
  <c r="E26" i="1"/>
  <c r="D26" i="1"/>
  <c r="C26" i="1"/>
  <c r="E22" i="1"/>
  <c r="E45" i="1" s="1"/>
  <c r="D22" i="1"/>
  <c r="D45" i="1" s="1"/>
  <c r="C22" i="1"/>
  <c r="C45" i="1" s="1"/>
  <c r="E18" i="1"/>
  <c r="E23" i="1" s="1"/>
  <c r="D18" i="1"/>
  <c r="D23" i="1" s="1"/>
  <c r="C18" i="1"/>
  <c r="C23" i="1" s="1"/>
  <c r="E43" i="1"/>
  <c r="D43" i="1"/>
  <c r="E35" i="1"/>
  <c r="D35" i="1"/>
  <c r="C35" i="1"/>
  <c r="E31" i="1"/>
  <c r="D31" i="1"/>
  <c r="C31" i="1"/>
  <c r="E17" i="1"/>
  <c r="D17" i="1"/>
  <c r="D44" i="1" s="1"/>
  <c r="C17" i="1"/>
  <c r="C27" i="1" l="1"/>
  <c r="E27" i="1"/>
  <c r="D46" i="1"/>
  <c r="E44" i="1"/>
  <c r="E46" i="1" s="1"/>
  <c r="C44" i="1"/>
  <c r="C46" i="1" s="1"/>
  <c r="D27" i="1"/>
</calcChain>
</file>

<file path=xl/sharedStrings.xml><?xml version="1.0" encoding="utf-8"?>
<sst xmlns="http://schemas.openxmlformats.org/spreadsheetml/2006/main" count="56" uniqueCount="24">
  <si>
    <t>Iepirkumu izsludināšanas publikāciju skaits *</t>
  </si>
  <si>
    <t>Rezultātu paziņojumu skaits *</t>
  </si>
  <si>
    <t>Kopējā līgumcena, milj.EUR, bez PVN *</t>
  </si>
  <si>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</si>
  <si>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</si>
  <si>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</si>
  <si>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</si>
  <si>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</si>
  <si>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Kopā</t>
  </si>
  <si>
    <t>Sabiedrisko pakalpojumu sniedzēju iepirkumu likums</t>
  </si>
  <si>
    <t>Publiskās un privātās partnerības likums</t>
  </si>
  <si>
    <t>Aizsardzības un drošības jomas iepirkumu likums</t>
  </si>
  <si>
    <t>Pavisam kopā</t>
  </si>
  <si>
    <t>Avots: IUB Publikāciju vadības sistēmas datu bāze</t>
  </si>
  <si>
    <t>Īpatsvars (%) pieaugums gadā</t>
  </si>
  <si>
    <t>Gads</t>
  </si>
  <si>
    <t>8.² panta kārtībā ****</t>
  </si>
  <si>
    <t>2016.gads</t>
  </si>
  <si>
    <t>Kopējā publicēto paziņojumu skaita un publikācijās norādītās kopējās līgumcenas pieaugums attiecībā pret 2016.gadu</t>
  </si>
  <si>
    <t>2017.gads</t>
  </si>
  <si>
    <r>
      <t>8.</t>
    </r>
    <r>
      <rPr>
        <sz val="11"/>
        <color theme="1"/>
        <rFont val="Calibri"/>
        <family val="2"/>
        <charset val="186"/>
      </rPr>
      <t>² un 9. panta kārtībā ****</t>
    </r>
  </si>
  <si>
    <t>Aprēķins veikts uz 26.01.2018.</t>
  </si>
  <si>
    <t>Ministru kabineta noteikumi Nr.299 un Nr.104</t>
  </si>
  <si>
    <r>
      <t xml:space="preserve">Apzīmējumu skaidrojumi:                                                                                                                                                                                 * </t>
    </r>
    <r>
      <rPr>
        <u/>
        <sz val="10"/>
        <color theme="1"/>
        <rFont val="Calibri Light"/>
        <family val="2"/>
        <charset val="186"/>
        <scheme val="major"/>
      </rPr>
      <t>´Iepirkumu izsludināšanas publikāciju skaits</t>
    </r>
    <r>
      <rPr>
        <sz val="10"/>
        <color theme="1"/>
        <rFont val="Calibri Light"/>
        <family val="2"/>
        <charset val="186"/>
        <scheme val="major"/>
      </rPr>
      <t xml:space="preserve">´ - norādītais skaitlis veidojas no iepirkumiem, kuri IUB izsludināti, izmantojot šāda veida publikāciju veidlapas: Iepriekšējais informatīvais paziņojums, Paziņojums par kvalifikācijas sistēmu, Paziņojums par līgumu (PIL, SPSIL, ADJIL), Paziņojums par grozījumiem, iepirkumu procedūras izbeigšanu vai pārtraukšanu (PIL, SPSIL, ADJIL), Paziņojums par uzaicinājumu piedalīties koncesijas procedūrā, Paziņojums par metu konkursu (PIL,SPSIL), Paziņojums par plānoto līgumu, Paziņojums par apakšuzņēmuma līgumu aizsardzības un drošības jomā, Paziņojums par finansējuma saņēmēja iepirkuma procedūru.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Paziņojums par finansējuma saņēmēja iepirkumu procedūras rezultātiem, Paziņojums par koncesijas procedūras rezultātiem, Paziņojums par līguma slēgšanas tiesību piešķiršanu, Paziņojums par izmaiņām līguma darbības laikā.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un paziņojumos par līguma slēgšanas tiesību piešķiršanu norādītās līgumu cenas.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134 999,99 EUR, un būvdarbiem ar paredzamo līgumcenu no 170 000 EUR līdz 5 224 999,99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135 000 EUR un būvdarbiem no 5 225 000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un 9.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 līdz 28.02.2017., bet no 01.03.2017. paredzamā līgumcena precēm un pakalpojumiem ir no 10 000 EUR līdz 41 999,99 EUR, un būvdarbu iepirkumi ar paredzamo līgumcenu no 20 000 EUR līdz 169 999,99 EUR.</t>
    </r>
    <r>
      <rPr>
        <sz val="10"/>
        <color theme="1"/>
        <rFont val="Calibri Light"/>
        <family val="2"/>
        <charset val="186"/>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</si>
</sst>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i/>
      <sz val="11"/>
      <color theme="1"/>
      <name val="Calibri"/>
      <family val="2"/>
      <charset val="186"/>
      <scheme val="minor"/>
    </font>
    <font>
      <sz val="11"/>
      <color theme="1"/>
      <name val="Calibri"/>
      <family val="2"/>
      <charset val="186"/>
    </font>
    <font>
      <sz val="9"/>
      <color theme="1"/>
      <name val="Calibri"/>
      <family val="2"/>
      <charset val="186"/>
      <scheme val="minor"/>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family val="2"/>
      <charset val="186"/>
    </font>
    <font>
      <i/>
      <sz val="10"/>
      <color theme="1"/>
      <name val="Calibri Light"/>
      <family val="2"/>
      <charset val="186"/>
    </font>
    <font>
      <sz val="10"/>
      <color theme="1"/>
      <name val="Calibri Light"/>
      <family val="2"/>
      <charset val="186"/>
    </font>
    <font>
      <sz val="14"/>
      <color theme="1"/>
      <name val="Arial"/>
      <family val="2"/>
      <charset val="186"/>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xf numFmtId="0" fontId="0" fillId="2" borderId="1" xfId="0" applyFill="1" applyBorder="1"/>
    <xf numFmtId="0" fontId="0" fillId="2" borderId="1" xfId="0" applyFill="1" applyBorder="1" applyAlignment="1">
      <alignment horizontal="center" wrapText="1"/>
    </xf>
    <xf numFmtId="3" fontId="3" fillId="0" borderId="5" xfId="0" applyNumberFormat="1" applyFont="1" applyBorder="1" applyAlignment="1">
      <alignment horizontal="center"/>
    </xf>
    <xf numFmtId="0" fontId="0" fillId="0" borderId="6" xfId="0" applyBorder="1" applyAlignment="1">
      <alignment horizontal="right"/>
    </xf>
    <xf numFmtId="3" fontId="0" fillId="0" borderId="6" xfId="0" applyNumberFormat="1" applyBorder="1"/>
    <xf numFmtId="3" fontId="1" fillId="2" borderId="6" xfId="0" applyNumberFormat="1" applyFont="1" applyFill="1" applyBorder="1" applyAlignment="1">
      <alignment horizontal="center"/>
    </xf>
    <xf numFmtId="0" fontId="5" fillId="0" borderId="0" xfId="0" applyFont="1"/>
    <xf numFmtId="0" fontId="12" fillId="0" borderId="0" xfId="0" applyFont="1" applyAlignment="1">
      <alignment vertical="center"/>
    </xf>
    <xf numFmtId="0" fontId="1" fillId="0" borderId="6" xfId="0" applyFont="1" applyBorder="1" applyAlignment="1">
      <alignment horizontal="right"/>
    </xf>
    <xf numFmtId="0" fontId="1" fillId="0" borderId="6" xfId="0" applyFont="1" applyBorder="1" applyAlignment="1">
      <alignment horizontal="center"/>
    </xf>
    <xf numFmtId="0" fontId="1" fillId="2" borderId="6" xfId="0" applyFont="1" applyFill="1" applyBorder="1" applyAlignment="1">
      <alignment horizontal="right"/>
    </xf>
    <xf numFmtId="0" fontId="0" fillId="4" borderId="6" xfId="0" applyFont="1" applyFill="1" applyBorder="1" applyAlignment="1">
      <alignment horizontal="right"/>
    </xf>
    <xf numFmtId="0" fontId="0" fillId="0" borderId="6" xfId="0" applyFont="1" applyBorder="1" applyAlignment="1">
      <alignment horizontal="right"/>
    </xf>
    <xf numFmtId="0" fontId="0" fillId="0" borderId="6" xfId="0" applyFont="1" applyBorder="1" applyAlignment="1">
      <alignment horizontal="center"/>
    </xf>
    <xf numFmtId="3" fontId="0" fillId="0" borderId="6" xfId="0" applyNumberFormat="1" applyFont="1" applyBorder="1" applyAlignment="1">
      <alignment horizontal="center"/>
    </xf>
    <xf numFmtId="164" fontId="1" fillId="2" borderId="6" xfId="0" applyNumberFormat="1" applyFont="1" applyFill="1" applyBorder="1" applyAlignment="1">
      <alignment horizontal="center"/>
    </xf>
    <xf numFmtId="0" fontId="0" fillId="4" borderId="6" xfId="0" applyFont="1" applyFill="1" applyBorder="1" applyAlignment="1">
      <alignment horizontal="center"/>
    </xf>
    <xf numFmtId="0" fontId="0" fillId="0" borderId="7" xfId="0" applyFont="1" applyBorder="1" applyAlignment="1">
      <alignment horizontal="right"/>
    </xf>
    <xf numFmtId="0" fontId="0" fillId="0" borderId="7" xfId="0" applyFont="1" applyBorder="1" applyAlignment="1">
      <alignment horizontal="center"/>
    </xf>
    <xf numFmtId="3" fontId="0" fillId="0" borderId="7" xfId="0" applyNumberFormat="1" applyFont="1" applyBorder="1" applyAlignment="1">
      <alignment horizontal="center"/>
    </xf>
    <xf numFmtId="3" fontId="0" fillId="4" borderId="6" xfId="0" applyNumberFormat="1" applyFont="1" applyFill="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0" fillId="0" borderId="5" xfId="0" applyFont="1" applyBorder="1" applyAlignment="1">
      <alignment horizontal="center"/>
    </xf>
    <xf numFmtId="3" fontId="0" fillId="0" borderId="5" xfId="0" applyNumberFormat="1" applyFont="1" applyBorder="1" applyAlignment="1">
      <alignment horizontal="center"/>
    </xf>
    <xf numFmtId="164" fontId="1" fillId="2" borderId="5" xfId="0" applyNumberFormat="1" applyFont="1" applyFill="1" applyBorder="1" applyAlignment="1">
      <alignment horizontal="center"/>
    </xf>
    <xf numFmtId="3" fontId="0" fillId="0" borderId="6" xfId="0" applyNumberFormat="1" applyBorder="1" applyAlignment="1">
      <alignment horizontal="right"/>
    </xf>
    <xf numFmtId="3" fontId="3" fillId="0" borderId="5" xfId="0" applyNumberFormat="1" applyFont="1" applyBorder="1" applyAlignment="1">
      <alignment horizontal="right"/>
    </xf>
    <xf numFmtId="3" fontId="1" fillId="2" borderId="1" xfId="0" applyNumberFormat="1" applyFont="1" applyFill="1" applyBorder="1" applyAlignment="1">
      <alignment horizontal="center"/>
    </xf>
    <xf numFmtId="0" fontId="3" fillId="0" borderId="9" xfId="0" applyFont="1" applyBorder="1"/>
    <xf numFmtId="0" fontId="0" fillId="0" borderId="4" xfId="0" applyBorder="1" applyAlignment="1">
      <alignment horizontal="right"/>
    </xf>
    <xf numFmtId="0" fontId="0" fillId="0" borderId="4" xfId="0" applyBorder="1"/>
    <xf numFmtId="0" fontId="1" fillId="2" borderId="4" xfId="0" applyFont="1" applyFill="1" applyBorder="1" applyAlignment="1">
      <alignment horizontal="right"/>
    </xf>
    <xf numFmtId="0" fontId="1" fillId="2" borderId="8" xfId="0" applyFont="1" applyFill="1" applyBorder="1" applyAlignment="1">
      <alignment horizontal="right"/>
    </xf>
    <xf numFmtId="0" fontId="1" fillId="2" borderId="6" xfId="0" applyFont="1" applyFill="1" applyBorder="1" applyAlignment="1">
      <alignment horizontal="left"/>
    </xf>
    <xf numFmtId="164" fontId="1" fillId="2" borderId="6" xfId="0" applyNumberFormat="1" applyFont="1" applyFill="1" applyBorder="1" applyAlignment="1">
      <alignment horizontal="right"/>
    </xf>
    <xf numFmtId="0" fontId="6" fillId="0" borderId="0" xfId="0" applyFont="1" applyAlignment="1">
      <alignment vertical="top" wrapText="1"/>
    </xf>
    <xf numFmtId="0" fontId="1" fillId="0" borderId="5" xfId="0" applyFont="1" applyBorder="1"/>
    <xf numFmtId="0" fontId="1" fillId="2" borderId="9" xfId="0" applyFont="1" applyFill="1" applyBorder="1"/>
    <xf numFmtId="3" fontId="1" fillId="2" borderId="5" xfId="0" applyNumberFormat="1" applyFont="1" applyFill="1" applyBorder="1" applyAlignment="1">
      <alignment horizontal="center"/>
    </xf>
    <xf numFmtId="0" fontId="1" fillId="2" borderId="10" xfId="0" applyFont="1" applyFill="1" applyBorder="1" applyAlignment="1">
      <alignment horizontal="center"/>
    </xf>
    <xf numFmtId="164" fontId="1" fillId="2" borderId="10" xfId="0" applyNumberFormat="1" applyFont="1" applyFill="1" applyBorder="1" applyAlignment="1">
      <alignment horizontal="center"/>
    </xf>
    <xf numFmtId="0" fontId="1" fillId="0" borderId="10" xfId="0" applyFont="1" applyBorder="1"/>
    <xf numFmtId="0" fontId="1" fillId="2" borderId="15" xfId="0" applyFont="1" applyFill="1" applyBorder="1"/>
    <xf numFmtId="3" fontId="1" fillId="2" borderId="10" xfId="0" applyNumberFormat="1" applyFont="1" applyFill="1" applyBorder="1" applyAlignment="1">
      <alignment horizontal="center"/>
    </xf>
    <xf numFmtId="0" fontId="0" fillId="2" borderId="6" xfId="0" applyFill="1" applyBorder="1" applyAlignment="1">
      <alignment horizontal="center" vertical="center"/>
    </xf>
    <xf numFmtId="0" fontId="0" fillId="4" borderId="6" xfId="0" applyFill="1" applyBorder="1" applyAlignment="1">
      <alignment horizontal="center"/>
    </xf>
    <xf numFmtId="3" fontId="0" fillId="4" borderId="6" xfId="0" applyNumberFormat="1" applyFill="1" applyBorder="1" applyAlignment="1">
      <alignment horizontal="center"/>
    </xf>
    <xf numFmtId="0" fontId="6" fillId="0" borderId="0" xfId="0" applyFont="1" applyAlignment="1">
      <alignment horizontal="left" vertical="top" wrapText="1"/>
    </xf>
    <xf numFmtId="0" fontId="1" fillId="2" borderId="13" xfId="0" applyFont="1" applyFill="1" applyBorder="1" applyAlignment="1">
      <alignment horizontal="right"/>
    </xf>
    <xf numFmtId="0" fontId="1" fillId="2" borderId="14" xfId="0" applyFont="1" applyFill="1" applyBorder="1" applyAlignment="1">
      <alignment horizontal="right"/>
    </xf>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0" borderId="0" xfId="0" applyFont="1" applyAlignment="1">
      <alignment horizontal="center"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2" borderId="2" xfId="0" applyFont="1" applyFill="1" applyBorder="1" applyAlignment="1">
      <alignment horizontal="right"/>
    </xf>
    <xf numFmtId="0" fontId="1" fillId="2" borderId="4" xfId="0" applyFont="1" applyFill="1" applyBorder="1" applyAlignment="1">
      <alignment horizontal="right"/>
    </xf>
    <xf numFmtId="0" fontId="2" fillId="3" borderId="6" xfId="0" applyFont="1" applyFill="1" applyBorder="1" applyAlignment="1">
      <alignment horizontal="left"/>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2305050</xdr:colOff>
      <xdr:row>6</xdr:row>
      <xdr:rowOff>161925</xdr:rowOff>
    </xdr:to>
    <xdr:pic>
      <xdr:nvPicPr>
        <xdr:cNvPr id="2" name="Picture 3" descr="K:\IUB Logo\vienkarss_vienkrasu_rgb_h_LV-24.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J52"/>
  <sheetViews>
    <sheetView tabSelected="1" topLeftCell="A25" workbookViewId="0">
      <selection activeCell="K50" sqref="K50"/>
    </sheetView>
  </sheetViews>
  <sheetFormatPr defaultRowHeight="15" x14ac:dyDescent="0.25"/>
  <cols>
    <col min="1" max="1" width="12.42578125" customWidth="1"/>
    <col min="2" max="2" width="34.7109375" customWidth="1"/>
    <col min="3" max="3" width="13.85546875" customWidth="1"/>
    <col min="4" max="4" width="12.140625" customWidth="1"/>
    <col min="5" max="5" width="13.42578125" customWidth="1"/>
  </cols>
  <sheetData>
    <row r="8" spans="1:10" ht="5.25" customHeight="1" x14ac:dyDescent="0.25"/>
    <row r="9" spans="1:10" ht="27" customHeight="1" x14ac:dyDescent="0.25">
      <c r="A9" s="55" t="s">
        <v>18</v>
      </c>
      <c r="B9" s="55"/>
      <c r="C9" s="55"/>
      <c r="D9" s="55"/>
      <c r="E9" s="55"/>
      <c r="F9" s="1"/>
      <c r="G9" s="1"/>
      <c r="H9" s="1"/>
      <c r="I9" s="1"/>
      <c r="J9" s="1"/>
    </row>
    <row r="10" spans="1:10" ht="8.25" customHeight="1" x14ac:dyDescent="0.25"/>
    <row r="11" spans="1:10" ht="60" x14ac:dyDescent="0.25">
      <c r="A11" s="47" t="s">
        <v>15</v>
      </c>
      <c r="B11" s="2"/>
      <c r="C11" s="3" t="s">
        <v>0</v>
      </c>
      <c r="D11" s="3" t="s">
        <v>1</v>
      </c>
      <c r="E11" s="3" t="s">
        <v>2</v>
      </c>
    </row>
    <row r="12" spans="1:10" x14ac:dyDescent="0.25">
      <c r="A12" s="61" t="s">
        <v>3</v>
      </c>
      <c r="B12" s="61"/>
      <c r="C12" s="61"/>
      <c r="D12" s="61"/>
      <c r="E12" s="61"/>
    </row>
    <row r="13" spans="1:10" x14ac:dyDescent="0.25">
      <c r="A13" s="62" t="s">
        <v>17</v>
      </c>
      <c r="B13" s="31" t="s">
        <v>4</v>
      </c>
      <c r="C13" s="29">
        <f>C14+C15</f>
        <v>4920</v>
      </c>
      <c r="D13" s="29">
        <f>D14+D15</f>
        <v>3460</v>
      </c>
      <c r="E13" s="29">
        <f>E14+E15</f>
        <v>1634737509</v>
      </c>
    </row>
    <row r="14" spans="1:10" x14ac:dyDescent="0.25">
      <c r="A14" s="62"/>
      <c r="B14" s="32" t="s">
        <v>5</v>
      </c>
      <c r="C14" s="28">
        <v>1876</v>
      </c>
      <c r="D14" s="28">
        <v>1270</v>
      </c>
      <c r="E14" s="28">
        <v>1175971762</v>
      </c>
    </row>
    <row r="15" spans="1:10" x14ac:dyDescent="0.25">
      <c r="A15" s="62"/>
      <c r="B15" s="32" t="s">
        <v>6</v>
      </c>
      <c r="C15" s="28">
        <v>3044</v>
      </c>
      <c r="D15" s="28">
        <v>2190</v>
      </c>
      <c r="E15" s="28">
        <v>458765747</v>
      </c>
    </row>
    <row r="16" spans="1:10" x14ac:dyDescent="0.25">
      <c r="A16" s="62"/>
      <c r="B16" s="33" t="s">
        <v>7</v>
      </c>
      <c r="C16" s="24">
        <v>12075</v>
      </c>
      <c r="D16" s="24">
        <v>11989</v>
      </c>
      <c r="E16" s="24">
        <v>266977438</v>
      </c>
    </row>
    <row r="17" spans="1:5" x14ac:dyDescent="0.25">
      <c r="A17" s="62"/>
      <c r="B17" s="34" t="s">
        <v>8</v>
      </c>
      <c r="C17" s="7">
        <f>C14+C15+C16</f>
        <v>16995</v>
      </c>
      <c r="D17" s="7">
        <f>D14+D15+D16</f>
        <v>15449</v>
      </c>
      <c r="E17" s="7">
        <f>E14+E15+E16</f>
        <v>1901714947</v>
      </c>
    </row>
    <row r="18" spans="1:5" x14ac:dyDescent="0.25">
      <c r="A18" s="62" t="s">
        <v>19</v>
      </c>
      <c r="B18" s="31" t="s">
        <v>4</v>
      </c>
      <c r="C18" s="4">
        <f>C19+C20</f>
        <v>5231</v>
      </c>
      <c r="D18" s="4">
        <f>D19+D20</f>
        <v>4353</v>
      </c>
      <c r="E18" s="4">
        <f>E19+E20</f>
        <v>2068577123</v>
      </c>
    </row>
    <row r="19" spans="1:5" x14ac:dyDescent="0.25">
      <c r="A19" s="62"/>
      <c r="B19" s="32" t="s">
        <v>5</v>
      </c>
      <c r="C19" s="6">
        <v>1823</v>
      </c>
      <c r="D19" s="6">
        <v>1643</v>
      </c>
      <c r="E19" s="6">
        <v>1501080447</v>
      </c>
    </row>
    <row r="20" spans="1:5" x14ac:dyDescent="0.25">
      <c r="A20" s="62"/>
      <c r="B20" s="32" t="s">
        <v>6</v>
      </c>
      <c r="C20" s="6">
        <v>3408</v>
      </c>
      <c r="D20" s="6">
        <v>2710</v>
      </c>
      <c r="E20" s="6">
        <v>567496676</v>
      </c>
    </row>
    <row r="21" spans="1:5" x14ac:dyDescent="0.25">
      <c r="A21" s="62"/>
      <c r="B21" s="33" t="s">
        <v>20</v>
      </c>
      <c r="C21" s="6">
        <v>8448</v>
      </c>
      <c r="D21" s="6">
        <v>7990</v>
      </c>
      <c r="E21" s="6">
        <v>225291358</v>
      </c>
    </row>
    <row r="22" spans="1:5" x14ac:dyDescent="0.25">
      <c r="A22" s="63"/>
      <c r="B22" s="35" t="s">
        <v>8</v>
      </c>
      <c r="C22" s="30">
        <f>C19+C20+C21</f>
        <v>13679</v>
      </c>
      <c r="D22" s="30">
        <f>D19+D20+D21</f>
        <v>12343</v>
      </c>
      <c r="E22" s="30">
        <f>E19+E20+E21</f>
        <v>2293868481</v>
      </c>
    </row>
    <row r="23" spans="1:5" x14ac:dyDescent="0.25">
      <c r="A23" s="64" t="s">
        <v>14</v>
      </c>
      <c r="B23" s="12" t="s">
        <v>4</v>
      </c>
      <c r="C23" s="37">
        <f t="shared" ref="C23:E27" si="0">(C18-C13)/C13</f>
        <v>6.3211382113821143E-2</v>
      </c>
      <c r="D23" s="37">
        <f t="shared" si="0"/>
        <v>0.25809248554913294</v>
      </c>
      <c r="E23" s="37">
        <f t="shared" si="0"/>
        <v>0.26538793635767732</v>
      </c>
    </row>
    <row r="24" spans="1:5" x14ac:dyDescent="0.25">
      <c r="A24" s="64"/>
      <c r="B24" s="12" t="s">
        <v>5</v>
      </c>
      <c r="C24" s="37">
        <f t="shared" si="0"/>
        <v>-2.8251599147121536E-2</v>
      </c>
      <c r="D24" s="37">
        <f t="shared" si="0"/>
        <v>0.29370078740157479</v>
      </c>
      <c r="E24" s="37">
        <f t="shared" si="0"/>
        <v>0.27645960175700207</v>
      </c>
    </row>
    <row r="25" spans="1:5" x14ac:dyDescent="0.25">
      <c r="A25" s="64"/>
      <c r="B25" s="12" t="s">
        <v>6</v>
      </c>
      <c r="C25" s="37">
        <f t="shared" si="0"/>
        <v>0.11957950065703023</v>
      </c>
      <c r="D25" s="37">
        <f t="shared" si="0"/>
        <v>0.23744292237442921</v>
      </c>
      <c r="E25" s="37">
        <f t="shared" si="0"/>
        <v>0.23700751355353478</v>
      </c>
    </row>
    <row r="26" spans="1:5" x14ac:dyDescent="0.25">
      <c r="A26" s="64"/>
      <c r="B26" s="36" t="s">
        <v>16</v>
      </c>
      <c r="C26" s="37">
        <f t="shared" si="0"/>
        <v>-0.30037267080745339</v>
      </c>
      <c r="D26" s="37">
        <f t="shared" si="0"/>
        <v>-0.33355575944615901</v>
      </c>
      <c r="E26" s="37">
        <f t="shared" si="0"/>
        <v>-0.15614083464236406</v>
      </c>
    </row>
    <row r="27" spans="1:5" x14ac:dyDescent="0.25">
      <c r="A27" s="64"/>
      <c r="B27" s="12" t="s">
        <v>8</v>
      </c>
      <c r="C27" s="17">
        <f t="shared" si="0"/>
        <v>-0.19511621065019125</v>
      </c>
      <c r="D27" s="17">
        <f t="shared" si="0"/>
        <v>-0.20104861156061882</v>
      </c>
      <c r="E27" s="17">
        <f t="shared" si="0"/>
        <v>0.20621047051169861</v>
      </c>
    </row>
    <row r="28" spans="1:5" x14ac:dyDescent="0.25">
      <c r="A28" s="56" t="s">
        <v>22</v>
      </c>
      <c r="B28" s="57"/>
      <c r="C28" s="57"/>
      <c r="D28" s="57"/>
      <c r="E28" s="58"/>
    </row>
    <row r="29" spans="1:5" x14ac:dyDescent="0.25">
      <c r="A29" s="10" t="s">
        <v>17</v>
      </c>
      <c r="B29" s="13" t="s">
        <v>8</v>
      </c>
      <c r="C29" s="48">
        <v>4268</v>
      </c>
      <c r="D29" s="48">
        <v>4138</v>
      </c>
      <c r="E29" s="49">
        <v>473931384</v>
      </c>
    </row>
    <row r="30" spans="1:5" x14ac:dyDescent="0.25">
      <c r="A30" s="10" t="s">
        <v>19</v>
      </c>
      <c r="B30" s="14" t="s">
        <v>8</v>
      </c>
      <c r="C30" s="15">
        <v>4820</v>
      </c>
      <c r="D30" s="15">
        <v>3456</v>
      </c>
      <c r="E30" s="16">
        <v>441548225</v>
      </c>
    </row>
    <row r="31" spans="1:5" x14ac:dyDescent="0.25">
      <c r="A31" s="59" t="s">
        <v>14</v>
      </c>
      <c r="B31" s="60"/>
      <c r="C31" s="17">
        <f>(C30-C29)/C29</f>
        <v>0.12933458294283037</v>
      </c>
      <c r="D31" s="17">
        <f>(D30-D29)/D29</f>
        <v>-0.16481391976800386</v>
      </c>
      <c r="E31" s="17">
        <f>(E30-E29)/E29</f>
        <v>-6.8328792085227255E-2</v>
      </c>
    </row>
    <row r="32" spans="1:5" x14ac:dyDescent="0.25">
      <c r="A32" s="56" t="s">
        <v>9</v>
      </c>
      <c r="B32" s="57"/>
      <c r="C32" s="57"/>
      <c r="D32" s="57"/>
      <c r="E32" s="58"/>
    </row>
    <row r="33" spans="1:5" x14ac:dyDescent="0.25">
      <c r="A33" s="10" t="s">
        <v>17</v>
      </c>
      <c r="B33" s="13" t="s">
        <v>8</v>
      </c>
      <c r="C33" s="18">
        <v>178</v>
      </c>
      <c r="D33" s="18">
        <v>121</v>
      </c>
      <c r="E33" s="22">
        <v>655228419</v>
      </c>
    </row>
    <row r="34" spans="1:5" x14ac:dyDescent="0.25">
      <c r="A34" s="10" t="s">
        <v>19</v>
      </c>
      <c r="B34" s="19" t="s">
        <v>8</v>
      </c>
      <c r="C34" s="20">
        <v>229</v>
      </c>
      <c r="D34" s="20">
        <v>123</v>
      </c>
      <c r="E34" s="21">
        <v>238067384</v>
      </c>
    </row>
    <row r="35" spans="1:5" x14ac:dyDescent="0.25">
      <c r="A35" s="59" t="s">
        <v>14</v>
      </c>
      <c r="B35" s="60"/>
      <c r="C35" s="17">
        <f>(C34-C33)/C33</f>
        <v>0.28651685393258425</v>
      </c>
      <c r="D35" s="17">
        <f>(D34-D33)/D33</f>
        <v>1.6528925619834711E-2</v>
      </c>
      <c r="E35" s="17">
        <f>(E34-E33)/E33</f>
        <v>-0.63666505130632922</v>
      </c>
    </row>
    <row r="36" spans="1:5" x14ac:dyDescent="0.25">
      <c r="A36" s="56" t="s">
        <v>10</v>
      </c>
      <c r="B36" s="57"/>
      <c r="C36" s="57"/>
      <c r="D36" s="57"/>
      <c r="E36" s="58"/>
    </row>
    <row r="37" spans="1:5" x14ac:dyDescent="0.25">
      <c r="A37" s="10" t="s">
        <v>17</v>
      </c>
      <c r="B37" s="5" t="s">
        <v>8</v>
      </c>
      <c r="C37" s="23">
        <v>0</v>
      </c>
      <c r="D37" s="23">
        <v>0</v>
      </c>
      <c r="E37" s="24">
        <v>0</v>
      </c>
    </row>
    <row r="38" spans="1:5" x14ac:dyDescent="0.25">
      <c r="A38" s="10" t="s">
        <v>19</v>
      </c>
      <c r="B38" s="14" t="s">
        <v>8</v>
      </c>
      <c r="C38" s="11">
        <v>0</v>
      </c>
      <c r="D38" s="11">
        <v>0</v>
      </c>
      <c r="E38" s="11">
        <v>0</v>
      </c>
    </row>
    <row r="39" spans="1:5" x14ac:dyDescent="0.25">
      <c r="A39" s="59" t="s">
        <v>14</v>
      </c>
      <c r="B39" s="60"/>
      <c r="C39" s="17">
        <v>0</v>
      </c>
      <c r="D39" s="17">
        <v>0</v>
      </c>
      <c r="E39" s="17">
        <v>0</v>
      </c>
    </row>
    <row r="40" spans="1:5" x14ac:dyDescent="0.25">
      <c r="A40" s="56" t="s">
        <v>11</v>
      </c>
      <c r="B40" s="57"/>
      <c r="C40" s="57"/>
      <c r="D40" s="57"/>
      <c r="E40" s="58"/>
    </row>
    <row r="41" spans="1:5" x14ac:dyDescent="0.25">
      <c r="A41" s="10" t="s">
        <v>17</v>
      </c>
      <c r="B41" s="5" t="s">
        <v>8</v>
      </c>
      <c r="C41" s="48">
        <v>33</v>
      </c>
      <c r="D41" s="23">
        <v>20</v>
      </c>
      <c r="E41" s="24">
        <v>82366331</v>
      </c>
    </row>
    <row r="42" spans="1:5" x14ac:dyDescent="0.25">
      <c r="A42" s="10" t="s">
        <v>19</v>
      </c>
      <c r="B42" s="14" t="s">
        <v>8</v>
      </c>
      <c r="C42" s="25">
        <v>30</v>
      </c>
      <c r="D42" s="25">
        <v>31</v>
      </c>
      <c r="E42" s="26">
        <v>31273299</v>
      </c>
    </row>
    <row r="43" spans="1:5" ht="15.75" thickBot="1" x14ac:dyDescent="0.3">
      <c r="A43" s="53" t="s">
        <v>14</v>
      </c>
      <c r="B43" s="54"/>
      <c r="C43" s="42">
        <f>(C42-C41)/C41</f>
        <v>-9.0909090909090912E-2</v>
      </c>
      <c r="D43" s="43">
        <f>(D42-D41)/D41</f>
        <v>0.55000000000000004</v>
      </c>
      <c r="E43" s="43">
        <f>(E42-E41)/E41</f>
        <v>-0.62031453118872082</v>
      </c>
    </row>
    <row r="44" spans="1:5" x14ac:dyDescent="0.25">
      <c r="A44" s="39" t="s">
        <v>17</v>
      </c>
      <c r="B44" s="40" t="s">
        <v>12</v>
      </c>
      <c r="C44" s="41">
        <f>C17+C29+C33+C37+C41</f>
        <v>21474</v>
      </c>
      <c r="D44" s="41">
        <f>D17+D29+D33+D37+D41</f>
        <v>19728</v>
      </c>
      <c r="E44" s="41">
        <f>E17+E29+E33+E37+E41</f>
        <v>3113241081</v>
      </c>
    </row>
    <row r="45" spans="1:5" ht="15.75" thickBot="1" x14ac:dyDescent="0.3">
      <c r="A45" s="44" t="s">
        <v>19</v>
      </c>
      <c r="B45" s="45" t="s">
        <v>12</v>
      </c>
      <c r="C45" s="46">
        <f>C22+C30+C34+C38+C42</f>
        <v>18758</v>
      </c>
      <c r="D45" s="46">
        <f>D22+D30+D34+D38+D42</f>
        <v>15953</v>
      </c>
      <c r="E45" s="46">
        <f>E22+E30+E34+E38+E42</f>
        <v>3004757389</v>
      </c>
    </row>
    <row r="46" spans="1:5" x14ac:dyDescent="0.25">
      <c r="A46" s="51" t="s">
        <v>14</v>
      </c>
      <c r="B46" s="52"/>
      <c r="C46" s="27">
        <f>(C45-C44)/C44</f>
        <v>-0.12647853217844834</v>
      </c>
      <c r="D46" s="27">
        <f>(D45-D44)/D44</f>
        <v>-0.19135239253852393</v>
      </c>
      <c r="E46" s="27">
        <f>(E45-E44)/E44</f>
        <v>-3.4845901482564945E-2</v>
      </c>
    </row>
    <row r="47" spans="1:5" ht="12" customHeight="1" x14ac:dyDescent="0.25">
      <c r="B47" s="8" t="s">
        <v>13</v>
      </c>
    </row>
    <row r="48" spans="1:5" ht="11.25" customHeight="1" x14ac:dyDescent="0.25">
      <c r="B48" s="8" t="s">
        <v>21</v>
      </c>
    </row>
    <row r="49" spans="1:6" ht="7.5" customHeight="1" x14ac:dyDescent="0.25"/>
    <row r="50" spans="1:6" ht="299.25" customHeight="1" x14ac:dyDescent="0.25">
      <c r="A50" s="50" t="s">
        <v>23</v>
      </c>
      <c r="B50" s="50"/>
      <c r="C50" s="50"/>
      <c r="D50" s="50"/>
      <c r="E50" s="50"/>
      <c r="F50" s="38"/>
    </row>
    <row r="51" spans="1:6" ht="18" x14ac:dyDescent="0.25">
      <c r="B51" s="9"/>
    </row>
    <row r="52" spans="1:6" ht="18" x14ac:dyDescent="0.25">
      <c r="B52" s="9"/>
    </row>
  </sheetData>
  <mergeCells count="15">
    <mergeCell ref="A50:E50"/>
    <mergeCell ref="A46:B46"/>
    <mergeCell ref="A43:B43"/>
    <mergeCell ref="A9:E9"/>
    <mergeCell ref="A28:E28"/>
    <mergeCell ref="A32:E32"/>
    <mergeCell ref="A40:E40"/>
    <mergeCell ref="A36:E36"/>
    <mergeCell ref="A39:B39"/>
    <mergeCell ref="A35:B35"/>
    <mergeCell ref="A31:B31"/>
    <mergeCell ref="A12:E12"/>
    <mergeCell ref="A13:A17"/>
    <mergeCell ref="A18:A22"/>
    <mergeCell ref="A23:A27"/>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2018-01-26T09:19:55Z</cp:lastPrinted>
  <dcterms:created xsi:type="dcterms:W3CDTF">2016-02-01T07:57:02Z</dcterms:created>
  <dcterms:modified xsi:type="dcterms:W3CDTF">2018-04-24T05:38:34Z</dcterms:modified>
</cp:coreProperties>
</file>